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経営係\02_上下水道事業の経営\02_下水道事業\04_公営企業（市町村課その他照会等）\経営比較分析表\経営分析比較表（令和5年度決算）\"/>
    </mc:Choice>
  </mc:AlternateContent>
  <workbookProtection workbookAlgorithmName="SHA-512" workbookHashValue="G5E6vifrAXx/3Qdd0ngpgtkX/Xylvw71FVzN94jNWYVh7q8UlnZmtjRf2UZ56eGa/FdGQOnMtPl5SgsERLvqdQ==" workbookSaltValue="CPohNCNk4hLiitJypcshMA==" workbookSpinCount="100000" lockStructure="1"/>
  <bookViews>
    <workbookView xWindow="0" yWindow="0" windowWidth="14085" windowHeight="78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<sst xmlns="http://schemas.openxmlformats.org/spreadsheetml/2006/main" count="319" uniqueCount="115">
  <si>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</si>
  <si>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</si>
  <si>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</si>
  <si>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</si>
  <si>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</si>
  <si>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</si>
  <si>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</si>
  <si>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</si>
  <si>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</si>
  <si>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</si>
  <si>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</si>
  <si>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</si>
  <si>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</si>
  <si>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</si>
  <si>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</si>
  <si>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</si>
  <si>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</si>
  <si>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</si>
  <si>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</si>
  <si>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</si>
  <si>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</si>
  <si>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</si>
  <si>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</si>
  <si>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</si>
  <si>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</si>
  <si>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</si>
  <si>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</si>
  <si>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</si>
  <si>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</si>
  <si>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</si>
  <si>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</si>
  <si>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</si>
  <si>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</si>
  <si>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</si>
  <si>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</si>
  <si>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</si>
  <si>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</si>
  <si>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</si>
  <si>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</si>
  <si>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</si>
  <si>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</si>
  <si>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</si>
  <si>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</si>
  <si>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</si>
  <si>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</si>
  <si>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</si>
  <si>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</si>
  <si>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</si>
  <si>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</si>
  <si>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</si>
  <si>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</si>
  <si>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</si>
  <si>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</si>
  <si>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</si>
  <si>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</si>
  <si>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</si>
  <si>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</si>
  <si>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</si>
  <si>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</si>
  <si>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</si>
  <si>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</si>
  <si>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</si>
  <si>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</si>
  <si>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</si>
  <si>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</si>
  <si>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</si>
  <si>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</si>
  <si>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</si>
  <si>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</si>
  <si>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</si>
  <si>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</si>
  <si>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</si>
  <si>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</si>
  <si>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</si>
  <si>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</si>
  <si>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</si>
  <si>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</si>
  <si>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</si>
  <si>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</si>
  <si>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</si>
  <si>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</si>
  <si>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</si>
  <si>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</si>
  <si>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</si>
  <si>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</si>
  <si>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</si>
  <si>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</si>
  <si>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</si>
  <si>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</si>
  <si>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</si>
  <si>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</si>
  <si>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</si>
  <si>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</si>
  <si>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</si>
  <si>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</si>
  <si>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</si>
  <si>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</si>
  <si>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</si>
  <si>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</si>
  <si>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</si>
  <si>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</si>
  <si>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</si>
  <si>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</si>
  <si>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</si>
  <si>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</si>
  <si>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</si>
  <si>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</si>
  <si>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</si>
  <si>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</si>
  <si>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</si>
  <si>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</si>
  <si>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</si>
  <si>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本市の農業集落排水事業は令和５年度に法適用を行ったことから、法適用後最初の決算となった。
①経常収支比率は100％を上回っており単年度収支は黒字となっているが、その反面⑤経費回収率は68.67％と100％を大きく下回っている。この乖離が大きいほど一般会計からの基準外繰入金（赤字補填）に大きく依存している状態を示している。収入規模に対し維持管理費が大きいことから経費回収率の劇的な改善は困難な状態である。将来的には施設の統廃合等により維持管理費の圧縮を図っていく。
②累積欠損金比率は0％。累積欠損金は発生していない。
③流動比率は、100％を上回っているものの、上記のとおり一般会計からの繰入金に依存している面が大きいため、楽観せず、引き続き経費削減に努めつつ、収益増を図っていく。
④企業債残高対事業規模比率は、類似団体、全国平均と比べその数値は低くなっているが、これは整備が終了し、平成２３年以降借入を行っていなかったため。今後は更新等で企業債借入が予定されていることから変動が見込まれる。
⑥汚水処理原価は、類似団体平均、全国平均と比較して高めとなっている。令和５年度に下水道事業と統合、水栓との紐づけを行ったことから今後、数値の変動が見込まれるものの、大きく下がることはなく、高水準であることに変わりはない。
⑦施設利用率は62.17%と、全施設の平均で見れば処理能力に余裕が認められるものの、エリアにより、水量超過により新規接続ができない処理区や想定よりも接続が少ない処理区が存続する。管路更新による不明水対策と合わせ、将来的な処理場の統廃合による再構築を図っていく。
　⑧水洗化率は84.93％となっているが、本事業の管路延長計画はないため、未接続世帯への接続促進と不明水対策を実施し、新規接続ニーズに対応できるようにしていく
</t>
    <phoneticPr fontId="4"/>
  </si>
  <si>
    <t>　一般的な管渠の耐用年数である50年に達していないため、これまで管路更新は実施していないが、今後は最適整備構想に基づき、浸入水等の状況を判断しながら管路施設および汚水処理施設の更新・統廃合を実施していく計画である。</t>
    <phoneticPr fontId="4"/>
  </si>
  <si>
    <t xml:space="preserve">　本市の農業集落排水事業は令和５年度に法適用を行ったため、法適用後最初の決算となり、このことから、経営分析は比較ではなく単年度での評価となった。
その結果、汚水処理費が使用料で賄えず、基準外繰入金に頼った厳しい経営状況が浮き彫りになった。しかしながら使用料は既に高水準となっており、使用料の見直しの検討が困難であるうえ、汚水処理費に係る固定化した委託費等の削減も見込めないことから赤字体質からの脱却は極めて困難であると言わざるを得ない。今後も現状を分析することにより、将来的な統廃合を検討しながら、その中でより健全で安定した事業運営に努めていく。
</t>
    <rPh sb="17" eb="18">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</si>
</sst>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0.46</c:v>
                </c:pt>
              </c:numCache>
            </c:numRef>
          </c:val>
          <c:extLst>
            <c:ext xmlns:c16="http://schemas.microsoft.com/office/drawing/2014/chart" uri="{C3380CC4-5D6E-409C-BE32-E72D297353CC}">
              <c16:uniqueId val="{00000000-60F6-4F47-A4FF-FF762B89D2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60F6-4F47-A4FF-FF762B89D2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62.17</c:v>
                </c:pt>
              </c:numCache>
            </c:numRef>
          </c:val>
          <c:extLst>
            <c:ext xmlns:c16="http://schemas.microsoft.com/office/drawing/2014/chart" uri="{C3380CC4-5D6E-409C-BE32-E72D297353CC}">
              <c16:uniqueId val="{00000000-87AC-4210-9015-16674024D1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87AC-4210-9015-16674024D1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84.93</c:v>
                </c:pt>
              </c:numCache>
            </c:numRef>
          </c:val>
          <c:extLst>
            <c:ext xmlns:c16="http://schemas.microsoft.com/office/drawing/2014/chart" uri="{C3380CC4-5D6E-409C-BE32-E72D297353CC}">
              <c16:uniqueId val="{00000000-6605-418D-9DC0-2ED881E2F3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6605-418D-9DC0-2ED881E2F3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122.83</c:v>
                </c:pt>
              </c:numCache>
            </c:numRef>
          </c:val>
          <c:extLst>
            <c:ext xmlns:c16="http://schemas.microsoft.com/office/drawing/2014/chart" uri="{C3380CC4-5D6E-409C-BE32-E72D297353CC}">
              <c16:uniqueId val="{00000000-A5D9-444C-A352-EE0D643768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A5D9-444C-A352-EE0D643768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5.12</c:v>
                </c:pt>
              </c:numCache>
            </c:numRef>
          </c:val>
          <c:extLst>
            <c:ext xmlns:c16="http://schemas.microsoft.com/office/drawing/2014/chart" uri="{C3380CC4-5D6E-409C-BE32-E72D297353CC}">
              <c16:uniqueId val="{00000000-16D1-45D0-8B5E-DDE84782C1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16D1-45D0-8B5E-DDE84782C1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74-4CEC-BF50-A588F1E3CC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274-4CEC-BF50-A588F1E3CC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05-406D-AEDA-BE4BB54782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0505-406D-AEDA-BE4BB54782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104.67</c:v>
                </c:pt>
              </c:numCache>
            </c:numRef>
          </c:val>
          <c:extLst>
            <c:ext xmlns:c16="http://schemas.microsoft.com/office/drawing/2014/chart" uri="{C3380CC4-5D6E-409C-BE32-E72D297353CC}">
              <c16:uniqueId val="{00000000-4FBB-46B4-8D2A-73784BC513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4FBB-46B4-8D2A-73784BC513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444.69</c:v>
                </c:pt>
              </c:numCache>
            </c:numRef>
          </c:val>
          <c:extLst>
            <c:ext xmlns:c16="http://schemas.microsoft.com/office/drawing/2014/chart" uri="{C3380CC4-5D6E-409C-BE32-E72D297353CC}">
              <c16:uniqueId val="{00000000-2D05-4D49-BE80-AC65F1485C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2D05-4D49-BE80-AC65F1485C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68.67</c:v>
                </c:pt>
              </c:numCache>
            </c:numRef>
          </c:val>
          <c:extLst>
            <c:ext xmlns:c16="http://schemas.microsoft.com/office/drawing/2014/chart" uri="{C3380CC4-5D6E-409C-BE32-E72D297353CC}">
              <c16:uniqueId val="{00000000-D2C2-436C-95B5-E8430B4A4B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D2C2-436C-95B5-E8430B4A4B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283.42</c:v>
                </c:pt>
              </c:numCache>
            </c:numRef>
          </c:val>
          <c:extLst>
            <c:ext xmlns:c16="http://schemas.microsoft.com/office/drawing/2014/chart" uri="{C3380CC4-5D6E-409C-BE32-E72D297353CC}">
              <c16:uniqueId val="{00000000-E31C-4EAF-88E9-36289CEC31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E31C-4EAF-88E9-36289CEC31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埼玉県　熊谷市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192074</v>
      </c>
      <c r="AM8" s="36"/>
      <c r="AN8" s="36"/>
      <c r="AO8" s="36"/>
      <c r="AP8" s="36"/>
      <c r="AQ8" s="36"/>
      <c r="AR8" s="36"/>
      <c r="AS8" s="36"/>
      <c r="AT8" s="37">
        <f>データ!T6</f>
        <v>159.82</v>
      </c>
      <c r="AU8" s="37"/>
      <c r="AV8" s="37"/>
      <c r="AW8" s="37"/>
      <c r="AX8" s="37"/>
      <c r="AY8" s="37"/>
      <c r="AZ8" s="37"/>
      <c r="BA8" s="37"/>
      <c r="BB8" s="37">
        <f>データ!U6</f>
        <v>1201.81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83.4</v>
      </c>
      <c r="J10" s="37"/>
      <c r="K10" s="37"/>
      <c r="L10" s="37"/>
      <c r="M10" s="37"/>
      <c r="N10" s="37"/>
      <c r="O10" s="37"/>
      <c r="P10" s="37">
        <f>データ!P6</f>
        <v>4.67</v>
      </c>
      <c r="Q10" s="37"/>
      <c r="R10" s="37"/>
      <c r="S10" s="37"/>
      <c r="T10" s="37"/>
      <c r="U10" s="37"/>
      <c r="V10" s="37"/>
      <c r="W10" s="37">
        <f>データ!Q6</f>
        <v>87.76</v>
      </c>
      <c r="X10" s="37"/>
      <c r="Y10" s="37"/>
      <c r="Z10" s="37"/>
      <c r="AA10" s="37"/>
      <c r="AB10" s="37"/>
      <c r="AC10" s="37"/>
      <c r="AD10" s="36">
        <f>データ!R6</f>
        <v>4180</v>
      </c>
      <c r="AE10" s="36"/>
      <c r="AF10" s="36"/>
      <c r="AG10" s="36"/>
      <c r="AH10" s="36"/>
      <c r="AI10" s="36"/>
      <c r="AJ10" s="36"/>
      <c r="AK10" s="2"/>
      <c r="AL10" s="36">
        <f>データ!V6</f>
        <v>8940</v>
      </c>
      <c r="AM10" s="36"/>
      <c r="AN10" s="36"/>
      <c r="AO10" s="36"/>
      <c r="AP10" s="36"/>
      <c r="AQ10" s="36"/>
      <c r="AR10" s="36"/>
      <c r="AS10" s="36"/>
      <c r="AT10" s="37">
        <f>データ!W6</f>
        <v>4.71</v>
      </c>
      <c r="AU10" s="37"/>
      <c r="AV10" s="37"/>
      <c r="AW10" s="37"/>
      <c r="AX10" s="37"/>
      <c r="AY10" s="37"/>
      <c r="AZ10" s="37"/>
      <c r="BA10" s="37"/>
      <c r="BB10" s="37">
        <f>データ!X6</f>
        <v>1898.09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5Tc2Qjnnc3ryNeJHnsclCrAPA9k3GJF5jk5Elw/2Rta7D0uiv9uuWV6WJHmGC+qGjxNTjrAOCjftkGAu80D4EA==" saltValue="7y3CzPozM2Ob/qByVUGIT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112020</v>
      </c>
      <c r="D6" s="19">
        <f t="shared" si="3"/>
        <v>46</v>
      </c>
      <c r="E6" s="19">
        <f t="shared" si="3"/>
        <v>17</v>
      </c>
      <c r="F6" s="19">
        <f t="shared" si="3"/>
        <v>5</v>
      </c>
      <c r="G6" s="19">
        <f t="shared" si="3"/>
        <v>0</v>
      </c>
      <c r="H6" s="19" t="str">
        <f t="shared" si="3"/>
        <v>埼玉県　熊谷市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83.4</v>
      </c>
      <c r="P6" s="20">
        <f t="shared" si="3"/>
        <v>4.67</v>
      </c>
      <c r="Q6" s="20">
        <f t="shared" si="3"/>
        <v>87.76</v>
      </c>
      <c r="R6" s="20">
        <f t="shared" si="3"/>
        <v>4180</v>
      </c>
      <c r="S6" s="20">
        <f t="shared" si="3"/>
        <v>192074</v>
      </c>
      <c r="T6" s="20">
        <f t="shared" si="3"/>
        <v>159.82</v>
      </c>
      <c r="U6" s="20">
        <f t="shared" si="3"/>
        <v>1201.81</v>
      </c>
      <c r="V6" s="20">
        <f t="shared" si="3"/>
        <v>8940</v>
      </c>
      <c r="W6" s="20">
        <f t="shared" si="3"/>
        <v>4.71</v>
      </c>
      <c r="X6" s="20">
        <f t="shared" si="3"/>
        <v>1898.09</v>
      </c>
      <c r="Y6" s="21" t="str">
        <f>IF(Y7="",NA(),Y7)</f>
        <v>-</v>
      </c>
      <c r="Z6" s="21" t="str">
        <f t="shared" ref="Z6:AH6" si="4">IF(Z7="",NA(),Z7)</f>
        <v>-</v>
      </c>
      <c r="AA6" s="21" t="str">
        <f t="shared" si="4"/>
        <v>-</v>
      </c>
      <c r="AB6" s="21" t="str">
        <f t="shared" si="4"/>
        <v>-</v>
      </c>
      <c r="AC6" s="21">
        <f t="shared" si="4"/>
        <v>122.83</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104.67</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1">
        <f t="shared" si="7"/>
        <v>444.69</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68.67</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283.42</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62.17</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84.93</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5.12</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1">
        <f t="shared" si="14"/>
        <v>0.46</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15">
      <c r="A7" s="14"/>
      <c r="B7" s="23">
        <v>2023</v>
      </c>
      <c r="C7" s="23">
        <v>112020</v>
      </c>
      <c r="D7" s="23">
        <v>46</v>
      </c>
      <c r="E7" s="23">
        <v>17</v>
      </c>
      <c r="F7" s="23">
        <v>5</v>
      </c>
      <c r="G7" s="23">
        <v>0</v>
      </c>
      <c r="H7" s="23" t="s">
        <v>95</v>
      </c>
      <c r="I7" s="23" t="s">
        <v>96</v>
      </c>
      <c r="J7" s="23" t="s">
        <v>97</v>
      </c>
      <c r="K7" s="23" t="s">
        <v>98</v>
      </c>
      <c r="L7" s="23" t="s">
        <v>99</v>
      </c>
      <c r="M7" s="23" t="s">
        <v>100</v>
      </c>
      <c r="N7" s="24" t="s">
        <v>101</v>
      </c>
      <c r="O7" s="24">
        <v>83.4</v>
      </c>
      <c r="P7" s="24">
        <v>4.67</v>
      </c>
      <c r="Q7" s="24">
        <v>87.76</v>
      </c>
      <c r="R7" s="24">
        <v>4180</v>
      </c>
      <c r="S7" s="24">
        <v>192074</v>
      </c>
      <c r="T7" s="24">
        <v>159.82</v>
      </c>
      <c r="U7" s="24">
        <v>1201.81</v>
      </c>
      <c r="V7" s="24">
        <v>8940</v>
      </c>
      <c r="W7" s="24">
        <v>4.71</v>
      </c>
      <c r="X7" s="24">
        <v>1898.09</v>
      </c>
      <c r="Y7" s="24" t="s">
        <v>101</v>
      </c>
      <c r="Z7" s="24" t="s">
        <v>101</v>
      </c>
      <c r="AA7" s="24" t="s">
        <v>101</v>
      </c>
      <c r="AB7" s="24" t="s">
        <v>101</v>
      </c>
      <c r="AC7" s="24">
        <v>122.83</v>
      </c>
      <c r="AD7" s="24" t="s">
        <v>101</v>
      </c>
      <c r="AE7" s="24" t="s">
        <v>101</v>
      </c>
      <c r="AF7" s="24" t="s">
        <v>101</v>
      </c>
      <c r="AG7" s="24" t="s">
        <v>101</v>
      </c>
      <c r="AH7" s="24">
        <v>103.07</v>
      </c>
      <c r="AI7" s="24">
        <v>104.44</v>
      </c>
      <c r="AJ7" s="24" t="s">
        <v>101</v>
      </c>
      <c r="AK7" s="24" t="s">
        <v>101</v>
      </c>
      <c r="AL7" s="24" t="s">
        <v>101</v>
      </c>
      <c r="AM7" s="24" t="s">
        <v>101</v>
      </c>
      <c r="AN7" s="24">
        <v>0</v>
      </c>
      <c r="AO7" s="24" t="s">
        <v>101</v>
      </c>
      <c r="AP7" s="24" t="s">
        <v>101</v>
      </c>
      <c r="AQ7" s="24" t="s">
        <v>101</v>
      </c>
      <c r="AR7" s="24" t="s">
        <v>101</v>
      </c>
      <c r="AS7" s="24">
        <v>120.64</v>
      </c>
      <c r="AT7" s="24">
        <v>124.06</v>
      </c>
      <c r="AU7" s="24" t="s">
        <v>101</v>
      </c>
      <c r="AV7" s="24" t="s">
        <v>101</v>
      </c>
      <c r="AW7" s="24" t="s">
        <v>101</v>
      </c>
      <c r="AX7" s="24" t="s">
        <v>101</v>
      </c>
      <c r="AY7" s="24">
        <v>104.67</v>
      </c>
      <c r="AZ7" s="24" t="s">
        <v>101</v>
      </c>
      <c r="BA7" s="24" t="s">
        <v>101</v>
      </c>
      <c r="BB7" s="24" t="s">
        <v>101</v>
      </c>
      <c r="BC7" s="24" t="s">
        <v>101</v>
      </c>
      <c r="BD7" s="24">
        <v>39.82</v>
      </c>
      <c r="BE7" s="24">
        <v>42.02</v>
      </c>
      <c r="BF7" s="24" t="s">
        <v>101</v>
      </c>
      <c r="BG7" s="24" t="s">
        <v>101</v>
      </c>
      <c r="BH7" s="24" t="s">
        <v>101</v>
      </c>
      <c r="BI7" s="24" t="s">
        <v>101</v>
      </c>
      <c r="BJ7" s="24">
        <v>444.69</v>
      </c>
      <c r="BK7" s="24" t="s">
        <v>101</v>
      </c>
      <c r="BL7" s="24" t="s">
        <v>101</v>
      </c>
      <c r="BM7" s="24" t="s">
        <v>101</v>
      </c>
      <c r="BN7" s="24" t="s">
        <v>101</v>
      </c>
      <c r="BO7" s="24">
        <v>743.31</v>
      </c>
      <c r="BP7" s="24">
        <v>785.1</v>
      </c>
      <c r="BQ7" s="24" t="s">
        <v>101</v>
      </c>
      <c r="BR7" s="24" t="s">
        <v>101</v>
      </c>
      <c r="BS7" s="24" t="s">
        <v>101</v>
      </c>
      <c r="BT7" s="24" t="s">
        <v>101</v>
      </c>
      <c r="BU7" s="24">
        <v>68.67</v>
      </c>
      <c r="BV7" s="24" t="s">
        <v>101</v>
      </c>
      <c r="BW7" s="24" t="s">
        <v>101</v>
      </c>
      <c r="BX7" s="24" t="s">
        <v>101</v>
      </c>
      <c r="BY7" s="24" t="s">
        <v>101</v>
      </c>
      <c r="BZ7" s="24">
        <v>61.15</v>
      </c>
      <c r="CA7" s="24">
        <v>56.93</v>
      </c>
      <c r="CB7" s="24" t="s">
        <v>101</v>
      </c>
      <c r="CC7" s="24" t="s">
        <v>101</v>
      </c>
      <c r="CD7" s="24" t="s">
        <v>101</v>
      </c>
      <c r="CE7" s="24" t="s">
        <v>101</v>
      </c>
      <c r="CF7" s="24">
        <v>283.42</v>
      </c>
      <c r="CG7" s="24" t="s">
        <v>101</v>
      </c>
      <c r="CH7" s="24" t="s">
        <v>101</v>
      </c>
      <c r="CI7" s="24" t="s">
        <v>101</v>
      </c>
      <c r="CJ7" s="24" t="s">
        <v>101</v>
      </c>
      <c r="CK7" s="24">
        <v>250.43</v>
      </c>
      <c r="CL7" s="24">
        <v>271.14999999999998</v>
      </c>
      <c r="CM7" s="24" t="s">
        <v>101</v>
      </c>
      <c r="CN7" s="24" t="s">
        <v>101</v>
      </c>
      <c r="CO7" s="24" t="s">
        <v>101</v>
      </c>
      <c r="CP7" s="24" t="s">
        <v>101</v>
      </c>
      <c r="CQ7" s="24">
        <v>62.17</v>
      </c>
      <c r="CR7" s="24" t="s">
        <v>101</v>
      </c>
      <c r="CS7" s="24" t="s">
        <v>101</v>
      </c>
      <c r="CT7" s="24" t="s">
        <v>101</v>
      </c>
      <c r="CU7" s="24" t="s">
        <v>101</v>
      </c>
      <c r="CV7" s="24">
        <v>52.63</v>
      </c>
      <c r="CW7" s="24">
        <v>49.87</v>
      </c>
      <c r="CX7" s="24" t="s">
        <v>101</v>
      </c>
      <c r="CY7" s="24" t="s">
        <v>101</v>
      </c>
      <c r="CZ7" s="24" t="s">
        <v>101</v>
      </c>
      <c r="DA7" s="24" t="s">
        <v>101</v>
      </c>
      <c r="DB7" s="24">
        <v>84.93</v>
      </c>
      <c r="DC7" s="24" t="s">
        <v>101</v>
      </c>
      <c r="DD7" s="24" t="s">
        <v>101</v>
      </c>
      <c r="DE7" s="24" t="s">
        <v>101</v>
      </c>
      <c r="DF7" s="24" t="s">
        <v>101</v>
      </c>
      <c r="DG7" s="24">
        <v>90.32</v>
      </c>
      <c r="DH7" s="24">
        <v>87.54</v>
      </c>
      <c r="DI7" s="24" t="s">
        <v>101</v>
      </c>
      <c r="DJ7" s="24" t="s">
        <v>101</v>
      </c>
      <c r="DK7" s="24" t="s">
        <v>101</v>
      </c>
      <c r="DL7" s="24" t="s">
        <v>101</v>
      </c>
      <c r="DM7" s="24">
        <v>5.12</v>
      </c>
      <c r="DN7" s="24" t="s">
        <v>101</v>
      </c>
      <c r="DO7" s="24" t="s">
        <v>101</v>
      </c>
      <c r="DP7" s="24" t="s">
        <v>101</v>
      </c>
      <c r="DQ7" s="24" t="s">
        <v>101</v>
      </c>
      <c r="DR7" s="24">
        <v>30.5</v>
      </c>
      <c r="DS7" s="24">
        <v>28.42</v>
      </c>
      <c r="DT7" s="24" t="s">
        <v>101</v>
      </c>
      <c r="DU7" s="24" t="s">
        <v>101</v>
      </c>
      <c r="DV7" s="24" t="s">
        <v>101</v>
      </c>
      <c r="DW7" s="24" t="s">
        <v>101</v>
      </c>
      <c r="DX7" s="24">
        <v>0</v>
      </c>
      <c r="DY7" s="24" t="s">
        <v>101</v>
      </c>
      <c r="DZ7" s="24" t="s">
        <v>101</v>
      </c>
      <c r="EA7" s="24" t="s">
        <v>101</v>
      </c>
      <c r="EB7" s="24" t="s">
        <v>101</v>
      </c>
      <c r="EC7" s="24">
        <v>0</v>
      </c>
      <c r="ED7" s="24">
        <v>0.08</v>
      </c>
      <c r="EE7" s="24" t="s">
        <v>101</v>
      </c>
      <c r="EF7" s="24" t="s">
        <v>101</v>
      </c>
      <c r="EG7" s="24" t="s">
        <v>101</v>
      </c>
      <c r="EH7" s="24" t="s">
        <v>101</v>
      </c>
      <c r="EI7" s="24">
        <v>0.46</v>
      </c>
      <c r="EJ7" s="24" t="s">
        <v>101</v>
      </c>
      <c r="EK7" s="24" t="s">
        <v>101</v>
      </c>
      <c r="EL7" s="24" t="s">
        <v>101</v>
      </c>
      <c r="EM7" s="24" t="s">
        <v>101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経営課</cp:lastModifiedBy>
  <cp:lastPrinted>2025-01-29T00:18:10Z</cp:lastPrinted>
  <dcterms:created xsi:type="dcterms:W3CDTF">2025-01-24T07:16:44Z</dcterms:created>
  <dcterms:modified xsi:type="dcterms:W3CDTF">2025-01-29T00:29:53Z</dcterms:modified>
  <cp:category/>
</cp:coreProperties>
</file>